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F25D2540-3F0F-47A2-96C6-769E059BB27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<sst xmlns="http://schemas.openxmlformats.org/spreadsheetml/2006/main" count="62" uniqueCount="61">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</sst>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15656699.33</v>
      </c>
      <c r="C5" s="18">
        <v>26084729.039999999</v>
      </c>
      <c r="D5" s="9" t="s">
        <v>36</v>
      </c>
      <c r="E5" s="18">
        <v>3049963.89</v>
      </c>
      <c r="F5" s="21">
        <v>7109287.5999999996</v>
      </c>
    </row>
    <row r="6" spans="1:6" x14ac:dyDescent="0.2">
      <c r="A6" s="9" t="s">
        <v>23</v>
      </c>
      <c r="B6" s="18">
        <v>234.52</v>
      </c>
      <c r="C6" s="18">
        <v>6994.84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9410.16</v>
      </c>
      <c r="F12" s="21">
        <v>7710.16</v>
      </c>
    </row>
    <row r="13" spans="1:6" x14ac:dyDescent="0.2">
      <c r="A13" s="8" t="s">
        <v>52</v>
      </c>
      <c r="B13" s="20">
        <f>SUM(B5:B11)</f>
        <v>15664033.85</v>
      </c>
      <c r="C13" s="20">
        <f>SUM(C5:C11)</f>
        <v>26098823.879999999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3059374.0500000003</v>
      </c>
      <c r="F14" s="25">
        <f>SUM(F5:F12)</f>
        <v>7116997.7599999998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62033783.149999999</v>
      </c>
      <c r="C19" s="18">
        <v>52020985.880000003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-76366616.140000001</v>
      </c>
      <c r="C21" s="18">
        <v>-70202907.799999997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113810081.20999999</v>
      </c>
      <c r="C26" s="20">
        <f>SUM(C16:C24)</f>
        <v>109960992.28000002</v>
      </c>
      <c r="D26" s="12" t="s">
        <v>50</v>
      </c>
      <c r="E26" s="20">
        <f>SUM(E24+E14)</f>
        <v>3059374.0500000003</v>
      </c>
      <c r="F26" s="25">
        <f>SUM(F14+F24)</f>
        <v>7116997.7599999998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129474115.05999999</v>
      </c>
      <c r="C28" s="20">
        <f>C13+C26</f>
        <v>136059816.16000003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177932536.69</v>
      </c>
      <c r="F30" s="25">
        <f>SUM(F31:F33)</f>
        <v>178180764.19</v>
      </c>
    </row>
    <row r="31" spans="1:6" x14ac:dyDescent="0.2">
      <c r="A31" s="13"/>
      <c r="B31" s="14"/>
      <c r="C31" s="15"/>
      <c r="D31" s="9" t="s">
        <v>2</v>
      </c>
      <c r="E31" s="18">
        <v>177394334.46000001</v>
      </c>
      <c r="F31" s="21">
        <v>177642561.96000001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-51517795.68</v>
      </c>
      <c r="F35" s="25">
        <f>SUM(F36:F40)</f>
        <v>-49237945.789999999</v>
      </c>
    </row>
    <row r="36" spans="1:6" x14ac:dyDescent="0.2">
      <c r="A36" s="13"/>
      <c r="B36" s="14"/>
      <c r="C36" s="15"/>
      <c r="D36" s="9" t="s">
        <v>46</v>
      </c>
      <c r="E36" s="18">
        <v>217664.82</v>
      </c>
      <c r="F36" s="21">
        <v>-1595464.55</v>
      </c>
    </row>
    <row r="37" spans="1:6" x14ac:dyDescent="0.2">
      <c r="A37" s="13"/>
      <c r="B37" s="14"/>
      <c r="C37" s="15"/>
      <c r="D37" s="9" t="s">
        <v>14</v>
      </c>
      <c r="E37" s="18">
        <v>-51735460.5</v>
      </c>
      <c r="F37" s="21">
        <v>-47642481.240000002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126414741.00999999</v>
      </c>
      <c r="F46" s="25">
        <f>SUM(F42+F35+F30)</f>
        <v>128942818.40000001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129474115.05999999</v>
      </c>
      <c r="F48" s="20">
        <f>F46+F26</f>
        <v>136059816.16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2026-01-29T16:31:09Z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